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670" windowHeight="876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5" i="1"/>
  <c r="G5"/>
  <c r="D18"/>
  <c r="B18"/>
  <c r="F12"/>
  <c r="E12"/>
  <c r="D12"/>
  <c r="H7"/>
  <c r="C12"/>
  <c r="B12"/>
  <c r="B19"/>
  <c r="C18"/>
  <c r="G8"/>
  <c r="G6"/>
  <c r="G10"/>
  <c r="G12"/>
  <c r="G7"/>
  <c r="G9"/>
  <c r="G11"/>
  <c r="C19"/>
  <c r="H12"/>
  <c r="H10"/>
  <c r="H8"/>
  <c r="H6"/>
  <c r="D19"/>
  <c r="E19"/>
  <c r="H11"/>
  <c r="H9"/>
  <c r="E18"/>
</calcChain>
</file>

<file path=xl/sharedStrings.xml><?xml version="1.0" encoding="utf-8"?>
<sst xmlns="http://schemas.openxmlformats.org/spreadsheetml/2006/main" count="22" uniqueCount="17">
  <si>
    <t>Créditos definitivos</t>
  </si>
  <si>
    <t>Gastos comprometidos</t>
  </si>
  <si>
    <t>Obligaciones reconocidas</t>
  </si>
  <si>
    <t>Pagos corrientes</t>
  </si>
  <si>
    <t>Pagos cerrados</t>
  </si>
  <si>
    <t>I Gastos personal</t>
  </si>
  <si>
    <t>II Gastos corrientes bienes y ss</t>
  </si>
  <si>
    <t>III Gastos financieros</t>
  </si>
  <si>
    <t>IV Transferencias corrientes</t>
  </si>
  <si>
    <t>VI Inversiones reales</t>
  </si>
  <si>
    <t>VII Transferencias capital</t>
  </si>
  <si>
    <t>VIII Activos financieros</t>
  </si>
  <si>
    <t>% Gastos de personal sobre créditos totales</t>
  </si>
  <si>
    <t>% Obligaciones reconocidas de personal sobre obligaciones reconocidas totales</t>
  </si>
  <si>
    <t>RATIO PERSONAL 2019</t>
  </si>
  <si>
    <t>RATIO PERSONAL</t>
  </si>
  <si>
    <t>RATIO GASTOS DE PERSONAL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</si>
</sst>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Bookman Old Style"/>
      <family val="1"/>
    </font>
    <font>
      <sz val="7"/>
      <color rgb="FF000000"/>
      <name val="Bookman Old Style"/>
      <family val="1"/>
    </font>
    <font>
      <sz val="7"/>
      <color theme="1"/>
      <name val="Bookman Old Style"/>
      <family val="1"/>
    </font>
    <font>
      <b/>
      <sz val="7"/>
      <color theme="1"/>
      <name val="Bookman Old Style"/>
      <family val="1"/>
    </font>
    <font>
      <b/>
      <sz val="11"/>
      <color theme="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3" fillId="0" borderId="1" xfId="0" applyNumberFormat="1" applyFont="1" applyBorder="1" applyAlignment="1">
      <alignment horizontal="right" vertical="center"/>
    </xf>
    <xf numFmtId="10" fontId="3" fillId="0" borderId="1" xfId="1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Border="1"/>
    <xf numFmtId="10" fontId="4" fillId="0" borderId="1" xfId="1" applyNumberFormat="1" applyFont="1" applyBorder="1"/>
    <xf numFmtId="10" fontId="5" fillId="0" borderId="1" xfId="1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30"/>
      <c:perspective val="0"/>
    </c:view3D>
    <c:plotArea>
      <c:layout/>
      <c:pie3DChart>
        <c:varyColors val="1"/>
        <c:ser>
          <c:idx val="0"/>
          <c:order val="0"/>
          <c:explosion val="52"/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25400"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6.703825658156376E-2"/>
                  <c:y val="5.011884675129894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Gastos de Personal 83,08 %</a:t>
                    </a:r>
                  </a:p>
                </c:rich>
              </c:tx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8888888888888962E-2"/>
                  <c:y val="0.18082014301783716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b="1">
                        <a:solidFill>
                          <a:schemeClr val="accent2"/>
                        </a:solidFill>
                      </a:rPr>
                      <a:t>Gastos corrientes</a:t>
                    </a:r>
                    <a:endParaRPr lang="en-US" b="1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showCatName val="1"/>
              <c:extLst>
                <c:ext xmlns:c15="http://schemas.microsoft.com/office/drawing/2012/chart" uri="{CE6537A1-D6FC-4f65-9D91-7224C49458BB}">
                  <c15:layout>
                    <c:manualLayout>
                      <c:w val="0.18535353535353535"/>
                      <c:h val="0.1275510204081632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192411516742226"/>
                  <c:y val="0.11677848304676201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015604867573371"/>
                  <c:y val="-3.252149284910814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FC000"/>
                        </a:solidFill>
                      </a:rPr>
                      <a:t>Transferencias Corrientes Cp</a:t>
                    </a:r>
                    <a:r>
                      <a:rPr lang="en-US" b="1" baseline="0">
                        <a:solidFill>
                          <a:srgbClr val="FFC000"/>
                        </a:solidFill>
                      </a:rPr>
                      <a:t> </a:t>
                    </a:r>
                    <a:r>
                      <a:rPr lang="en-US" b="1">
                        <a:solidFill>
                          <a:srgbClr val="FFC000"/>
                        </a:solidFill>
                      </a:rPr>
                      <a:t>IV</a:t>
                    </a:r>
                    <a:endParaRPr lang="en-US" b="1" baseline="0">
                      <a:solidFill>
                        <a:srgbClr val="FFC000"/>
                      </a:solidFill>
                    </a:endParaRPr>
                  </a:p>
                </c:rich>
              </c:tx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1.2170489558370421E-2"/>
                  <c:y val="3.4150865070437632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Inversiones Reales</a:t>
                    </a:r>
                    <a:endParaRPr lang="en-US" b="1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0.11481049583475968"/>
                  <c:y val="5.3146258503401394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6"/>
                        </a:solidFill>
                      </a:rPr>
                      <a:t>Transferencias de Capital</a:t>
                    </a:r>
                    <a:endParaRPr lang="en-US" b="1" baseline="0">
                      <a:solidFill>
                        <a:schemeClr val="accent6"/>
                      </a:solidFill>
                    </a:endParaRPr>
                  </a:p>
                </c:rich>
              </c:tx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2218495021682072"/>
                  <c:y val="4.357993197278911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Activos Financieros Cap VIII</a:t>
                    </a:r>
                    <a:endParaRPr lang="en-US" b="1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howVal val="1"/>
              <c:showCatName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Hoja1!$A$5:$A$11</c:f>
              <c:strCache>
                <c:ptCount val="7"/>
                <c:pt idx="0">
                  <c:v>I Gastos personal</c:v>
                </c:pt>
                <c:pt idx="1">
                  <c:v>II Gastos corrientes bienes y ss</c:v>
                </c:pt>
                <c:pt idx="2">
                  <c:v>III Gastos financieros</c:v>
                </c:pt>
                <c:pt idx="3">
                  <c:v>IV Transferencias corrientes</c:v>
                </c:pt>
                <c:pt idx="4">
                  <c:v>VI Inversiones reales</c:v>
                </c:pt>
                <c:pt idx="5">
                  <c:v>VII Transferencias capital</c:v>
                </c:pt>
                <c:pt idx="6">
                  <c:v>VIII Activos financieros</c:v>
                </c:pt>
              </c:strCache>
            </c:strRef>
          </c:cat>
          <c:val>
            <c:numRef>
              <c:f>Hoja1!$H$5:$H$11</c:f>
              <c:numCache>
                <c:formatCode>0.00%</c:formatCode>
                <c:ptCount val="7"/>
                <c:pt idx="0">
                  <c:v>0.83075543230450943</c:v>
                </c:pt>
                <c:pt idx="1">
                  <c:v>7.827393619446997E-2</c:v>
                </c:pt>
                <c:pt idx="2">
                  <c:v>2.3522263306030699E-5</c:v>
                </c:pt>
                <c:pt idx="3">
                  <c:v>1.2465072027691189E-2</c:v>
                </c:pt>
                <c:pt idx="4">
                  <c:v>6.6585910378616872E-2</c:v>
                </c:pt>
                <c:pt idx="5">
                  <c:v>6.2066748685599277E-3</c:v>
                </c:pt>
                <c:pt idx="6">
                  <c:v>5.6894519628466001E-3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160020</xdr:rowOff>
    </xdr:from>
    <xdr:to>
      <xdr:col>6</xdr:col>
      <xdr:colOff>657225</xdr:colOff>
      <xdr:row>42</xdr:row>
      <xdr:rowOff>0</xdr:rowOff>
    </xdr:to>
    <xdr:graphicFrame macro="">
      <xdr:nvGraphicFramePr>
        <xdr:cNvPr id="102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topLeftCell="A19" workbookViewId="0">
      <selection activeCell="H28" sqref="H28"/>
    </sheetView>
  </sheetViews>
  <sheetFormatPr baseColWidth="10" defaultRowHeight="15"/>
  <cols>
    <col min="1" max="1" width="22.140625" bestFit="1" customWidth="1"/>
    <col min="3" max="3" width="12.7109375" customWidth="1"/>
    <col min="4" max="4" width="12.140625" bestFit="1" customWidth="1"/>
  </cols>
  <sheetData>
    <row r="2" spans="1:8" ht="18.75">
      <c r="A2" s="15" t="s">
        <v>16</v>
      </c>
      <c r="B2" s="15"/>
      <c r="C2" s="15"/>
      <c r="D2" s="15"/>
      <c r="E2" s="15"/>
      <c r="F2" s="15"/>
      <c r="G2" s="15"/>
      <c r="H2" s="15"/>
    </row>
    <row r="4" spans="1:8" ht="72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12</v>
      </c>
      <c r="H4" s="2" t="s">
        <v>13</v>
      </c>
    </row>
    <row r="5" spans="1:8">
      <c r="A5" s="3" t="s">
        <v>5</v>
      </c>
      <c r="B5" s="6">
        <v>16085134.34</v>
      </c>
      <c r="C5" s="6">
        <v>16081668.85</v>
      </c>
      <c r="D5" s="6">
        <v>16061845.35</v>
      </c>
      <c r="E5" s="6">
        <v>16061241.85</v>
      </c>
      <c r="F5" s="6">
        <v>1680.2</v>
      </c>
      <c r="G5" s="11">
        <f t="shared" ref="G5:G12" si="0">+B5/$B$12</f>
        <v>0.5996162185557059</v>
      </c>
      <c r="H5" s="11">
        <f>+D5/$D$12</f>
        <v>0.83075543230450943</v>
      </c>
    </row>
    <row r="6" spans="1:8">
      <c r="A6" s="3" t="s">
        <v>6</v>
      </c>
      <c r="B6" s="6">
        <v>2166074.35</v>
      </c>
      <c r="C6" s="6">
        <v>1640246.36</v>
      </c>
      <c r="D6" s="6">
        <v>1513350.15</v>
      </c>
      <c r="E6" s="6">
        <v>1475498.47</v>
      </c>
      <c r="F6" s="6">
        <v>0</v>
      </c>
      <c r="G6" s="11">
        <f t="shared" si="0"/>
        <v>8.0746189829926443E-2</v>
      </c>
      <c r="H6" s="11">
        <f t="shared" ref="H6:H12" si="1">+D6/$D$12</f>
        <v>7.827393619446997E-2</v>
      </c>
    </row>
    <row r="7" spans="1:8">
      <c r="A7" s="3" t="s">
        <v>7</v>
      </c>
      <c r="B7" s="6">
        <v>1500</v>
      </c>
      <c r="C7" s="9">
        <v>454.78</v>
      </c>
      <c r="D7" s="9">
        <v>454.78</v>
      </c>
      <c r="E7" s="9">
        <v>454.78</v>
      </c>
      <c r="F7" s="6">
        <v>5.18</v>
      </c>
      <c r="G7" s="11">
        <f t="shared" si="0"/>
        <v>5.5916494623044526E-5</v>
      </c>
      <c r="H7" s="11">
        <f t="shared" si="1"/>
        <v>2.3522263306030699E-5</v>
      </c>
    </row>
    <row r="8" spans="1:8">
      <c r="A8" s="3" t="s">
        <v>8</v>
      </c>
      <c r="B8" s="6">
        <v>243000</v>
      </c>
      <c r="C8" s="6">
        <v>241000</v>
      </c>
      <c r="D8" s="6">
        <v>241000</v>
      </c>
      <c r="E8" s="6">
        <v>241000</v>
      </c>
      <c r="F8" s="6">
        <v>0</v>
      </c>
      <c r="G8" s="11">
        <f t="shared" si="0"/>
        <v>9.0584721289332128E-3</v>
      </c>
      <c r="H8" s="11">
        <f t="shared" si="1"/>
        <v>1.2465072027691189E-2</v>
      </c>
    </row>
    <row r="9" spans="1:8">
      <c r="A9" s="3" t="s">
        <v>9</v>
      </c>
      <c r="B9" s="6">
        <v>8100007.2300000004</v>
      </c>
      <c r="C9" s="6">
        <v>3760350.45</v>
      </c>
      <c r="D9" s="6">
        <v>1287373.58</v>
      </c>
      <c r="E9" s="6">
        <v>1264069.46</v>
      </c>
      <c r="F9" s="6">
        <v>0</v>
      </c>
      <c r="G9" s="11">
        <f t="shared" si="0"/>
        <v>0.30194934048194455</v>
      </c>
      <c r="H9" s="11">
        <f t="shared" si="1"/>
        <v>6.6585910378616872E-2</v>
      </c>
    </row>
    <row r="10" spans="1:8">
      <c r="A10" s="3" t="s">
        <v>10</v>
      </c>
      <c r="B10" s="6">
        <v>120000</v>
      </c>
      <c r="C10" s="6">
        <v>120000</v>
      </c>
      <c r="D10" s="6">
        <v>120000</v>
      </c>
      <c r="E10" s="6">
        <v>120000</v>
      </c>
      <c r="F10" s="6">
        <v>0</v>
      </c>
      <c r="G10" s="11">
        <f t="shared" si="0"/>
        <v>4.473319569843562E-3</v>
      </c>
      <c r="H10" s="11">
        <f t="shared" si="1"/>
        <v>6.2066748685599277E-3</v>
      </c>
    </row>
    <row r="11" spans="1:8">
      <c r="A11" s="3" t="s">
        <v>11</v>
      </c>
      <c r="B11" s="6">
        <v>110000</v>
      </c>
      <c r="C11" s="6">
        <v>110000</v>
      </c>
      <c r="D11" s="6">
        <v>110000</v>
      </c>
      <c r="E11" s="6">
        <v>110000</v>
      </c>
      <c r="F11" s="6">
        <v>0</v>
      </c>
      <c r="G11" s="11">
        <f t="shared" si="0"/>
        <v>4.100542939023265E-3</v>
      </c>
      <c r="H11" s="11">
        <f t="shared" si="1"/>
        <v>5.6894519628466001E-3</v>
      </c>
    </row>
    <row r="12" spans="1:8">
      <c r="A12" s="3"/>
      <c r="B12" s="4">
        <f>SUM(B5:B11)</f>
        <v>26825715.920000002</v>
      </c>
      <c r="C12" s="4">
        <f>SUM(C5:C11)</f>
        <v>21953720.440000001</v>
      </c>
      <c r="D12" s="4">
        <f>SUM(D5:D11)</f>
        <v>19334023.859999999</v>
      </c>
      <c r="E12" s="4">
        <f>SUM(E5:E11)</f>
        <v>19272264.560000002</v>
      </c>
      <c r="F12" s="4">
        <f>SUM(F5:F11)</f>
        <v>1685.38</v>
      </c>
      <c r="G12" s="12">
        <f t="shared" si="0"/>
        <v>1</v>
      </c>
      <c r="H12" s="12">
        <f t="shared" si="1"/>
        <v>1</v>
      </c>
    </row>
    <row r="13" spans="1:8">
      <c r="B13" s="5"/>
      <c r="D13" s="5"/>
    </row>
    <row r="14" spans="1:8">
      <c r="B14" s="5"/>
      <c r="D14" s="5"/>
    </row>
    <row r="15" spans="1:8">
      <c r="A15" s="13" t="s">
        <v>14</v>
      </c>
      <c r="B15" s="5"/>
      <c r="D15" s="5"/>
    </row>
    <row r="17" spans="1:5" ht="72">
      <c r="A17" s="1"/>
      <c r="B17" s="2" t="s">
        <v>0</v>
      </c>
      <c r="C17" s="2" t="s">
        <v>12</v>
      </c>
      <c r="D17" s="2" t="s">
        <v>2</v>
      </c>
      <c r="E17" s="2" t="s">
        <v>13</v>
      </c>
    </row>
    <row r="18" spans="1:5">
      <c r="A18" s="3" t="s">
        <v>5</v>
      </c>
      <c r="B18" s="6">
        <f>+B5</f>
        <v>16085134.34</v>
      </c>
      <c r="C18" s="7">
        <f>+B18/$B$19</f>
        <v>0.5996162185557059</v>
      </c>
      <c r="D18" s="6">
        <f>+D5</f>
        <v>16061845.35</v>
      </c>
      <c r="E18" s="7">
        <f>+D18/D19</f>
        <v>0.83075543230450943</v>
      </c>
    </row>
    <row r="19" spans="1:5">
      <c r="A19" s="3"/>
      <c r="B19" s="4">
        <f>+B12</f>
        <v>26825715.920000002</v>
      </c>
      <c r="C19" s="8">
        <f>+B19/B19</f>
        <v>1</v>
      </c>
      <c r="D19" s="4">
        <f>+D12</f>
        <v>19334023.859999999</v>
      </c>
      <c r="E19" s="8">
        <f>+D19/D19</f>
        <v>1</v>
      </c>
    </row>
    <row r="20" spans="1:5">
      <c r="A20" s="10"/>
      <c r="B20" s="10"/>
      <c r="C20" s="10"/>
      <c r="D20" s="10"/>
      <c r="E20" s="10"/>
    </row>
    <row r="21" spans="1:5">
      <c r="A21" s="10"/>
      <c r="B21" s="10"/>
      <c r="C21" s="10"/>
      <c r="D21" s="10"/>
      <c r="E21" s="10"/>
    </row>
    <row r="22" spans="1:5">
      <c r="A22" s="14" t="s">
        <v>15</v>
      </c>
    </row>
  </sheetData>
  <mergeCells count="1">
    <mergeCell ref="A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Estibaliz Pérez González</dc:creator>
  <cp:lastModifiedBy>esanchez</cp:lastModifiedBy>
  <dcterms:created xsi:type="dcterms:W3CDTF">2020-05-20T12:59:09Z</dcterms:created>
  <dcterms:modified xsi:type="dcterms:W3CDTF">2020-06-02T10:35:01Z</dcterms:modified>
</cp:coreProperties>
</file>